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 Wijten\Documents\RC the bassets\Beleid\Akuma Kleding\"/>
    </mc:Choice>
  </mc:AlternateContent>
  <xr:revisionPtr revIDLastSave="0" documentId="8_{3E3A3D56-3415-494F-AAC2-D11BB0247597}" xr6:coauthVersionLast="36" xr6:coauthVersionMax="36" xr10:uidLastSave="{00000000-0000-0000-0000-000000000000}"/>
  <workbookProtection workbookAlgorithmName="SHA-512" workbookHashValue="aoS0+Barge6mixRBm35jy86+MaMsT9Vhulrp4cM8ybhhrtCa9OE+/rVwnndFCDHeB1j+H5iIWC7V2F8Fvc0+Tg==" workbookSaltValue="5vFGGJLi2XFGRJd+fx5W1w==" workbookSpinCount="100000" lockStructure="1"/>
  <bookViews>
    <workbookView xWindow="0" yWindow="0" windowWidth="23040" windowHeight="8496" xr2:uid="{00000000-000D-0000-FFFF-FFFF00000000}"/>
  </bookViews>
  <sheets>
    <sheet name="Bestelformulier" sheetId="1" r:id="rId1"/>
    <sheet name="Product portfolio" sheetId="3" r:id="rId2"/>
    <sheet name="Sheet2" sheetId="2" state="hidden" r:id="rId3"/>
  </sheets>
  <definedNames>
    <definedName name="artikelen">Sheet2!$A$25:$A$36</definedName>
    <definedName name="js">Sheet2!$B$9:$B$10</definedName>
    <definedName name="maten">Sheet2!$A$3:$A$17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1" l="1"/>
  <c r="E16" i="1" s="1"/>
  <c r="C59" i="1" l="1"/>
  <c r="C58" i="1"/>
  <c r="G4" i="2" l="1"/>
  <c r="F23" i="1"/>
  <c r="D23" i="1"/>
  <c r="E23" i="1" s="1"/>
  <c r="F22" i="1"/>
  <c r="D22" i="1"/>
  <c r="E22" i="1" s="1"/>
  <c r="F21" i="1"/>
  <c r="D21" i="1"/>
  <c r="E21" i="1" s="1"/>
  <c r="F20" i="1"/>
  <c r="D20" i="1"/>
  <c r="E20" i="1" s="1"/>
  <c r="F19" i="1"/>
  <c r="D19" i="1"/>
  <c r="E19" i="1" s="1"/>
  <c r="F18" i="1"/>
  <c r="D18" i="1"/>
  <c r="E18" i="1" s="1"/>
  <c r="F17" i="1"/>
  <c r="D17" i="1"/>
  <c r="E17" i="1" s="1"/>
  <c r="F16" i="1"/>
  <c r="F15" i="1"/>
  <c r="F13" i="1"/>
  <c r="F12" i="1"/>
  <c r="F11" i="1"/>
  <c r="F14" i="1"/>
  <c r="D12" i="1"/>
  <c r="D13" i="1"/>
  <c r="D14" i="1"/>
  <c r="D15" i="1"/>
  <c r="D11" i="1"/>
  <c r="G5" i="2"/>
  <c r="H6" i="2"/>
  <c r="G6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H7" i="2"/>
  <c r="G7" i="2"/>
  <c r="E15" i="1" l="1"/>
  <c r="E12" i="1"/>
  <c r="E13" i="1"/>
  <c r="E14" i="1"/>
  <c r="E11" i="1"/>
  <c r="E26" i="1" l="1"/>
</calcChain>
</file>

<file path=xl/sharedStrings.xml><?xml version="1.0" encoding="utf-8"?>
<sst xmlns="http://schemas.openxmlformats.org/spreadsheetml/2006/main" count="124" uniqueCount="51">
  <si>
    <t>Aantal</t>
  </si>
  <si>
    <t>Artikel</t>
  </si>
  <si>
    <t>Prijs per stuk</t>
  </si>
  <si>
    <t>Totaal prijs</t>
  </si>
  <si>
    <t>Bassets sokken zwart/wit</t>
  </si>
  <si>
    <t>Drill top zwart met Bassets logo</t>
  </si>
  <si>
    <t xml:space="preserve">Tech shirt met Bassets logo </t>
  </si>
  <si>
    <t xml:space="preserve">Softshell jack met Bassets logo </t>
  </si>
  <si>
    <t xml:space="preserve">Rugbybroek Bassets met logo </t>
  </si>
  <si>
    <t xml:space="preserve">Bassets rugzak met logo </t>
  </si>
  <si>
    <t xml:space="preserve">Bassets rugbytas zwart met logo </t>
  </si>
  <si>
    <t xml:space="preserve">Trainingsbroek Bassets met logo </t>
  </si>
  <si>
    <t>BESTELFORMULIER
KLEDING RC the BASSETS</t>
  </si>
  <si>
    <t>Besteller :</t>
  </si>
  <si>
    <t>Naam</t>
  </si>
  <si>
    <t>Adres</t>
  </si>
  <si>
    <t>PC/Plaats</t>
  </si>
  <si>
    <t>tel.nr</t>
  </si>
  <si>
    <t>e-mail</t>
  </si>
  <si>
    <t>IBAN NL27RABO035722505</t>
  </si>
  <si>
    <t>RC the Bassets</t>
  </si>
  <si>
    <t>Vijfmeiweg 37a</t>
  </si>
  <si>
    <t>2172 VK  Sassenheim</t>
  </si>
  <si>
    <t>Bankgegevens - Rabobank</t>
  </si>
  <si>
    <t>Maat</t>
  </si>
  <si>
    <t>Maten</t>
  </si>
  <si>
    <t>XS</t>
  </si>
  <si>
    <t>XL</t>
  </si>
  <si>
    <t>L</t>
  </si>
  <si>
    <t>M</t>
  </si>
  <si>
    <t>S</t>
  </si>
  <si>
    <t>SY</t>
  </si>
  <si>
    <t>MY</t>
  </si>
  <si>
    <t>LY</t>
  </si>
  <si>
    <t>Jeugd</t>
  </si>
  <si>
    <t>Heup cm</t>
  </si>
  <si>
    <t>Borstomvang cm</t>
  </si>
  <si>
    <t>2XL</t>
  </si>
  <si>
    <t>Senior</t>
  </si>
  <si>
    <t>3XL</t>
  </si>
  <si>
    <t>4XL</t>
  </si>
  <si>
    <t>5XL</t>
  </si>
  <si>
    <t>Sok J</t>
  </si>
  <si>
    <t>Sok S</t>
  </si>
  <si>
    <t>Opm.</t>
  </si>
  <si>
    <t>&lt;Artikel in te vullen&gt;</t>
  </si>
  <si>
    <t>&lt;Maat&gt;</t>
  </si>
  <si>
    <t xml:space="preserve">Trainingsbroek (strak) Bassets met logo </t>
  </si>
  <si>
    <t xml:space="preserve">Bassets coach jas met logo </t>
  </si>
  <si>
    <t>Tech Hoodie met Bassets logo</t>
  </si>
  <si>
    <t>Bestellen bij : TC@Bassets.nl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</si>
</sst>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44" fontId="0" fillId="0" borderId="0" xfId="1" applyNumberFormat="1" applyFont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44" fontId="0" fillId="0" borderId="0" xfId="0" applyNumberFormat="1"/>
    <xf numFmtId="0" fontId="0" fillId="2" borderId="0" xfId="0" applyFill="1" applyAlignment="1" applyProtection="1">
      <alignment horizontal="center"/>
      <protection locked="0"/>
    </xf>
    <xf numFmtId="0" fontId="2" fillId="0" borderId="0" xfId="0" applyFont="1" applyAlignment="1">
      <alignment horizontal="center" wrapText="1"/>
    </xf>
    <xf numFmtId="0" fontId="0" fillId="3" borderId="0" xfId="0" applyFill="1" applyAlignment="1">
      <alignment horizontal="center"/>
    </xf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0</xdr:row>
      <xdr:rowOff>91440</xdr:rowOff>
    </xdr:from>
    <xdr:to>
      <xdr:col>5</xdr:col>
      <xdr:colOff>1122045</xdr:colOff>
      <xdr:row>5</xdr:row>
      <xdr:rowOff>167005</xdr:rowOff>
    </xdr:to>
    <xdr:pic>
      <xdr:nvPicPr>
        <xdr:cNvPr id="3" name="Picture 2" descr="Bassetslogo%20PMS1">
          <a:extLst>
            <a:ext uri="{FF2B5EF4-FFF2-40B4-BE49-F238E27FC236}">
              <a16:creationId xmlns:a16="http://schemas.microsoft.com/office/drawing/2014/main" id="{C49EB70E-D4C6-470A-819E-0F0CD50588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260" y="91440"/>
          <a:ext cx="1198245" cy="1111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0</xdr:row>
      <xdr:rowOff>175261</xdr:rowOff>
    </xdr:from>
    <xdr:to>
      <xdr:col>1</xdr:col>
      <xdr:colOff>1221957</xdr:colOff>
      <xdr:row>4</xdr:row>
      <xdr:rowOff>144781</xdr:rowOff>
    </xdr:to>
    <xdr:pic>
      <xdr:nvPicPr>
        <xdr:cNvPr id="4" name="Tijdelijke aanduiding voor inhoud 3">
          <a:extLst>
            <a:ext uri="{FF2B5EF4-FFF2-40B4-BE49-F238E27FC236}">
              <a16:creationId xmlns:a16="http://schemas.microsoft.com/office/drawing/2014/main" id="{71D1ADFC-14CD-4154-AD6C-7A60673A7E8D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5261"/>
          <a:ext cx="1831556" cy="822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297180</xdr:colOff>
      <xdr:row>18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71A4F8-E0BA-4695-8DE1-42CC7A37A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64380" cy="34823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304800</xdr:colOff>
      <xdr:row>18</xdr:row>
      <xdr:rowOff>137160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35FE651-FEE7-46F3-AEB8-096C779B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15</xdr:col>
      <xdr:colOff>601131</xdr:colOff>
      <xdr:row>0</xdr:row>
      <xdr:rowOff>0</xdr:rowOff>
    </xdr:from>
    <xdr:to>
      <xdr:col>23</xdr:col>
      <xdr:colOff>296331</xdr:colOff>
      <xdr:row>18</xdr:row>
      <xdr:rowOff>137160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C5927FF-75A7-44A8-90B3-5054B7ED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45131" y="0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16935</xdr:rowOff>
    </xdr:from>
    <xdr:to>
      <xdr:col>7</xdr:col>
      <xdr:colOff>304800</xdr:colOff>
      <xdr:row>38</xdr:row>
      <xdr:rowOff>154095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61394BB-CAEC-4A96-BB56-2D3CF2F08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42268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7</xdr:col>
      <xdr:colOff>592667</xdr:colOff>
      <xdr:row>20</xdr:row>
      <xdr:rowOff>3</xdr:rowOff>
    </xdr:from>
    <xdr:to>
      <xdr:col>15</xdr:col>
      <xdr:colOff>287867</xdr:colOff>
      <xdr:row>38</xdr:row>
      <xdr:rowOff>137163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5868809-5725-4730-9C98-86EFC501A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9867" y="3725336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16</xdr:col>
      <xdr:colOff>8462</xdr:colOff>
      <xdr:row>20</xdr:row>
      <xdr:rowOff>2</xdr:rowOff>
    </xdr:from>
    <xdr:to>
      <xdr:col>23</xdr:col>
      <xdr:colOff>313262</xdr:colOff>
      <xdr:row>38</xdr:row>
      <xdr:rowOff>137162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CE9211F-FD52-42C0-AEAE-4F2421FC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62062" y="3725335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7</xdr:col>
      <xdr:colOff>304800</xdr:colOff>
      <xdr:row>58</xdr:row>
      <xdr:rowOff>137161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7AFF9F-61C5-4B4B-9349-2509A250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450668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177798</xdr:rowOff>
    </xdr:from>
    <xdr:to>
      <xdr:col>15</xdr:col>
      <xdr:colOff>304800</xdr:colOff>
      <xdr:row>58</xdr:row>
      <xdr:rowOff>128691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D986C0E-4F1C-4279-A555-D59260E0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7442198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15</xdr:col>
      <xdr:colOff>601133</xdr:colOff>
      <xdr:row>39</xdr:row>
      <xdr:rowOff>169332</xdr:rowOff>
    </xdr:from>
    <xdr:to>
      <xdr:col>23</xdr:col>
      <xdr:colOff>296333</xdr:colOff>
      <xdr:row>58</xdr:row>
      <xdr:rowOff>120225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5B93E9B-D03A-4D52-A665-9E741D7C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45133" y="7433732"/>
          <a:ext cx="4572000" cy="34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8469</xdr:rowOff>
    </xdr:from>
    <xdr:to>
      <xdr:col>7</xdr:col>
      <xdr:colOff>304800</xdr:colOff>
      <xdr:row>78</xdr:row>
      <xdr:rowOff>145629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CA6B792-ADC3-4EF2-A332-64C0869E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184469"/>
          <a:ext cx="4572000" cy="348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61"/>
  <sheetViews>
    <sheetView showGridLines="0" tabSelected="1" workbookViewId="0">
      <selection activeCell="E16" sqref="E16"/>
    </sheetView>
  </sheetViews>
  <sheetFormatPr defaultColWidth="0" defaultRowHeight="14.4" zeroHeight="1" x14ac:dyDescent="0.3"/>
  <cols>
    <col min="1" max="1" width="8.88671875" customWidth="1"/>
    <col min="2" max="2" width="46.21875" customWidth="1"/>
    <col min="3" max="3" width="9.88671875" customWidth="1"/>
    <col min="4" max="4" width="16.44140625" customWidth="1"/>
    <col min="5" max="5" width="11.109375" customWidth="1"/>
    <col min="6" max="6" width="20.6640625" bestFit="1" customWidth="1"/>
    <col min="7" max="16383" width="8.88671875" hidden="1"/>
    <col min="16384" max="16384" width="10.6640625" hidden="1"/>
  </cols>
  <sheetData>
    <row r="1" spans="1:6" x14ac:dyDescent="0.3"/>
    <row r="2" spans="1:6" ht="14.4" customHeight="1" x14ac:dyDescent="0.3">
      <c r="B2" s="7" t="s">
        <v>12</v>
      </c>
      <c r="C2" s="7"/>
      <c r="D2" s="7"/>
      <c r="E2" s="7"/>
    </row>
    <row r="3" spans="1:6" ht="24" customHeight="1" x14ac:dyDescent="0.3">
      <c r="B3" s="7"/>
      <c r="C3" s="7"/>
      <c r="D3" s="7"/>
      <c r="E3" s="7"/>
    </row>
    <row r="4" spans="1:6" x14ac:dyDescent="0.3"/>
    <row r="5" spans="1:6" x14ac:dyDescent="0.3"/>
    <row r="6" spans="1:6" x14ac:dyDescent="0.3">
      <c r="B6" s="8" t="s">
        <v>50</v>
      </c>
      <c r="C6" s="8"/>
      <c r="D6" s="8"/>
      <c r="E6" s="8"/>
    </row>
    <row r="7" spans="1:6" x14ac:dyDescent="0.3"/>
    <row r="8" spans="1:6" x14ac:dyDescent="0.3"/>
    <row r="9" spans="1:6" x14ac:dyDescent="0.3">
      <c r="A9" t="s">
        <v>0</v>
      </c>
      <c r="B9" t="s">
        <v>1</v>
      </c>
      <c r="C9" t="s">
        <v>24</v>
      </c>
      <c r="D9" t="s">
        <v>2</v>
      </c>
      <c r="E9" t="s">
        <v>3</v>
      </c>
    </row>
    <row r="10" spans="1:6" x14ac:dyDescent="0.3"/>
    <row r="11" spans="1:6" ht="16.2" customHeight="1" x14ac:dyDescent="0.3">
      <c r="A11" s="3"/>
      <c r="B11" s="2" t="s">
        <v>45</v>
      </c>
      <c r="C11" s="4" t="s">
        <v>46</v>
      </c>
      <c r="D11" s="1">
        <f>IF(ISERROR(VLOOKUP(B11,Sheet2!$A$25:$C$36,2,0)=TRUE),0,VLOOKUP(B11,Sheet2!$A$25:$C$36,2,0))</f>
        <v>0</v>
      </c>
      <c r="E11" s="1">
        <f>+A11*D11</f>
        <v>0</v>
      </c>
      <c r="F11" t="str">
        <f>IF(ISERROR(VLOOKUP(C11,Sheet2!$A$3:$H$17,VLOOKUP(B11,Sheet2!$A$25:$C$36,3,0),0)=TRUE),"",VLOOKUP(C11,Sheet2!$A$3:$H$17,VLOOKUP(B11,Sheet2!$A$25:$C$36,3,0),0))</f>
        <v/>
      </c>
    </row>
    <row r="12" spans="1:6" ht="16.2" customHeight="1" x14ac:dyDescent="0.3">
      <c r="A12" s="3"/>
      <c r="B12" s="2" t="s">
        <v>45</v>
      </c>
      <c r="C12" s="3" t="s">
        <v>46</v>
      </c>
      <c r="D12" s="1">
        <f>IF(ISERROR(VLOOKUP(B12,Sheet2!$A$25:$C$36,2,0)=TRUE),0,VLOOKUP(B12,Sheet2!$A$25:$C$36,2,0))</f>
        <v>0</v>
      </c>
      <c r="E12" s="1">
        <f>+A12*D12</f>
        <v>0</v>
      </c>
      <c r="F12" t="str">
        <f>IF(ISERROR(VLOOKUP(C12,Sheet2!$A$3:$H$17,VLOOKUP(B12,Sheet2!$A$25:$C$36,3,0),0)=TRUE),"",VLOOKUP(C12,Sheet2!$A$3:$H$17,VLOOKUP(B12,Sheet2!$A$25:$C$36,3,0),0))</f>
        <v/>
      </c>
    </row>
    <row r="13" spans="1:6" ht="16.2" customHeight="1" x14ac:dyDescent="0.3">
      <c r="A13" s="3"/>
      <c r="B13" s="2" t="s">
        <v>45</v>
      </c>
      <c r="C13" s="3" t="s">
        <v>46</v>
      </c>
      <c r="D13" s="1">
        <f>IF(ISERROR(VLOOKUP(B13,Sheet2!$A$25:$C$36,2,0)=TRUE),0,VLOOKUP(B13,Sheet2!$A$25:$C$36,2,0))</f>
        <v>0</v>
      </c>
      <c r="E13" s="1">
        <f>+A13*D13</f>
        <v>0</v>
      </c>
      <c r="F13" t="str">
        <f>IF(ISERROR(VLOOKUP(C13,Sheet2!$A$3:$H$17,VLOOKUP(B13,Sheet2!$A$25:$C$36,3,0),0)=TRUE),"",VLOOKUP(C13,Sheet2!$A$3:$H$17,VLOOKUP(B13,Sheet2!$A$25:$C$36,3,0),0))</f>
        <v/>
      </c>
    </row>
    <row r="14" spans="1:6" ht="16.2" customHeight="1" x14ac:dyDescent="0.3">
      <c r="A14" s="3"/>
      <c r="B14" s="2" t="s">
        <v>45</v>
      </c>
      <c r="C14" s="3" t="s">
        <v>46</v>
      </c>
      <c r="D14" s="1">
        <f>IF(ISERROR(VLOOKUP(B14,Sheet2!$A$25:$C$36,2,0)=TRUE),0,VLOOKUP(B14,Sheet2!$A$25:$C$36,2,0))</f>
        <v>0</v>
      </c>
      <c r="E14" s="1">
        <f>+A14*D14</f>
        <v>0</v>
      </c>
      <c r="F14" t="str">
        <f>IF(ISERROR(VLOOKUP(C14,Sheet2!$A$3:$H$17,VLOOKUP(B14,Sheet2!$A$25:$C$36,3,0),0)=TRUE),"",VLOOKUP(C14,Sheet2!$A$3:$H$17,VLOOKUP(B14,Sheet2!$A$25:$C$36,3,0),0))</f>
        <v/>
      </c>
    </row>
    <row r="15" spans="1:6" ht="16.2" customHeight="1" x14ac:dyDescent="0.3">
      <c r="A15" s="3"/>
      <c r="B15" s="2" t="s">
        <v>45</v>
      </c>
      <c r="C15" s="3" t="s">
        <v>46</v>
      </c>
      <c r="D15" s="1">
        <f>IF(ISERROR(VLOOKUP(B15,Sheet2!$A$25:$C$36,2,0)=TRUE),0,VLOOKUP(B15,Sheet2!$A$25:$C$36,2,0))</f>
        <v>0</v>
      </c>
      <c r="E15" s="1">
        <f>+A15*D15</f>
        <v>0</v>
      </c>
      <c r="F15" t="str">
        <f>IF(ISERROR(VLOOKUP(C15,Sheet2!$A$3:$H$17,VLOOKUP(B15,Sheet2!$A$25:$C$36,3,0),0)=TRUE),"",VLOOKUP(C15,Sheet2!$A$3:$H$17,VLOOKUP(B15,Sheet2!$A$25:$C$36,3,0),0))</f>
        <v/>
      </c>
    </row>
    <row r="16" spans="1:6" ht="16.2" customHeight="1" x14ac:dyDescent="0.3">
      <c r="A16" s="3"/>
      <c r="B16" s="2" t="s">
        <v>45</v>
      </c>
      <c r="C16" s="3" t="s">
        <v>46</v>
      </c>
      <c r="D16" s="1">
        <f>IF(ISERROR(VLOOKUP(B16,Sheet2!$A$25:$C$36,2,0)=TRUE),0,VLOOKUP(B16,Sheet2!$A$25:$C$36,2,0))</f>
        <v>0</v>
      </c>
      <c r="E16" s="1">
        <f t="shared" ref="E16:E23" si="0">+A16*D16</f>
        <v>0</v>
      </c>
      <c r="F16" t="str">
        <f>IF(ISERROR(VLOOKUP(C16,Sheet2!$A$3:$H$17,VLOOKUP(B16,Sheet2!$A$25:$C$36,3,0),0)=TRUE),"",VLOOKUP(C16,Sheet2!$A$3:$H$17,VLOOKUP(B16,Sheet2!$A$25:$C$36,3,0),0))</f>
        <v/>
      </c>
    </row>
    <row r="17" spans="1:6" ht="16.2" customHeight="1" x14ac:dyDescent="0.3">
      <c r="A17" s="3"/>
      <c r="B17" s="2" t="s">
        <v>45</v>
      </c>
      <c r="C17" s="3" t="s">
        <v>46</v>
      </c>
      <c r="D17" s="1">
        <f>IF(ISERROR(VLOOKUP(B17,Sheet2!$A$25:$C$36,2,0)=TRUE),0,VLOOKUP(B17,Sheet2!$A$25:$C$36,2,0))</f>
        <v>0</v>
      </c>
      <c r="E17" s="1">
        <f t="shared" si="0"/>
        <v>0</v>
      </c>
      <c r="F17" t="str">
        <f>IF(ISERROR(VLOOKUP(C17,Sheet2!$A$3:$H$17,VLOOKUP(B17,Sheet2!$A$25:$C$36,3,0),0)=TRUE),"",VLOOKUP(C17,Sheet2!$A$3:$H$17,VLOOKUP(B17,Sheet2!$A$25:$C$36,3,0),0))</f>
        <v/>
      </c>
    </row>
    <row r="18" spans="1:6" ht="16.2" customHeight="1" x14ac:dyDescent="0.3">
      <c r="A18" s="3"/>
      <c r="B18" s="2" t="s">
        <v>45</v>
      </c>
      <c r="C18" s="3" t="s">
        <v>46</v>
      </c>
      <c r="D18" s="1">
        <f>IF(ISERROR(VLOOKUP(B18,Sheet2!$A$25:$C$36,2,0)=TRUE),0,VLOOKUP(B18,Sheet2!$A$25:$C$36,2,0))</f>
        <v>0</v>
      </c>
      <c r="E18" s="1">
        <f t="shared" si="0"/>
        <v>0</v>
      </c>
      <c r="F18" t="str">
        <f>IF(ISERROR(VLOOKUP(C18,Sheet2!$A$3:$H$17,VLOOKUP(B18,Sheet2!$A$25:$C$36,3,0),0)=TRUE),"",VLOOKUP(C18,Sheet2!$A$3:$H$17,VLOOKUP(B18,Sheet2!$A$25:$C$36,3,0),0))</f>
        <v/>
      </c>
    </row>
    <row r="19" spans="1:6" ht="16.2" customHeight="1" x14ac:dyDescent="0.3">
      <c r="A19" s="3"/>
      <c r="B19" s="2" t="s">
        <v>45</v>
      </c>
      <c r="C19" s="3" t="s">
        <v>46</v>
      </c>
      <c r="D19" s="1">
        <f>IF(ISERROR(VLOOKUP(B19,Sheet2!$A$25:$C$36,2,0)=TRUE),0,VLOOKUP(B19,Sheet2!$A$25:$C$36,2,0))</f>
        <v>0</v>
      </c>
      <c r="E19" s="1">
        <f t="shared" si="0"/>
        <v>0</v>
      </c>
      <c r="F19" t="str">
        <f>IF(ISERROR(VLOOKUP(C19,Sheet2!$A$3:$H$17,VLOOKUP(B19,Sheet2!$A$25:$C$36,3,0),0)=TRUE),"",VLOOKUP(C19,Sheet2!$A$3:$H$17,VLOOKUP(B19,Sheet2!$A$25:$C$36,3,0),0))</f>
        <v/>
      </c>
    </row>
    <row r="20" spans="1:6" ht="16.2" customHeight="1" x14ac:dyDescent="0.3">
      <c r="A20" s="3"/>
      <c r="B20" s="2" t="s">
        <v>45</v>
      </c>
      <c r="C20" s="3" t="s">
        <v>46</v>
      </c>
      <c r="D20" s="1">
        <f>IF(ISERROR(VLOOKUP(B20,Sheet2!$A$25:$C$36,2,0)=TRUE),0,VLOOKUP(B20,Sheet2!$A$25:$C$36,2,0))</f>
        <v>0</v>
      </c>
      <c r="E20" s="1">
        <f t="shared" si="0"/>
        <v>0</v>
      </c>
      <c r="F20" t="str">
        <f>IF(ISERROR(VLOOKUP(C20,Sheet2!$A$3:$H$17,VLOOKUP(B20,Sheet2!$A$25:$C$36,3,0),0)=TRUE),"",VLOOKUP(C20,Sheet2!$A$3:$H$17,VLOOKUP(B20,Sheet2!$A$25:$C$36,3,0),0))</f>
        <v/>
      </c>
    </row>
    <row r="21" spans="1:6" ht="16.2" customHeight="1" x14ac:dyDescent="0.3">
      <c r="A21" s="3"/>
      <c r="B21" s="2" t="s">
        <v>45</v>
      </c>
      <c r="C21" s="3" t="s">
        <v>46</v>
      </c>
      <c r="D21" s="1">
        <f>IF(ISERROR(VLOOKUP(B21,Sheet2!$A$25:$C$36,2,0)=TRUE),0,VLOOKUP(B21,Sheet2!$A$25:$C$36,2,0))</f>
        <v>0</v>
      </c>
      <c r="E21" s="1">
        <f t="shared" si="0"/>
        <v>0</v>
      </c>
      <c r="F21" t="str">
        <f>IF(ISERROR(VLOOKUP(C21,Sheet2!$A$3:$H$17,VLOOKUP(B21,Sheet2!$A$25:$C$36,3,0),0)=TRUE),"",VLOOKUP(C21,Sheet2!$A$3:$H$17,VLOOKUP(B21,Sheet2!$A$25:$C$36,3,0),0))</f>
        <v/>
      </c>
    </row>
    <row r="22" spans="1:6" ht="16.2" customHeight="1" x14ac:dyDescent="0.3">
      <c r="A22" s="3"/>
      <c r="B22" s="2" t="s">
        <v>45</v>
      </c>
      <c r="C22" s="3" t="s">
        <v>46</v>
      </c>
      <c r="D22" s="1">
        <f>IF(ISERROR(VLOOKUP(B22,Sheet2!$A$25:$C$36,2,0)=TRUE),0,VLOOKUP(B22,Sheet2!$A$25:$C$36,2,0))</f>
        <v>0</v>
      </c>
      <c r="E22" s="1">
        <f t="shared" si="0"/>
        <v>0</v>
      </c>
      <c r="F22" t="str">
        <f>IF(ISERROR(VLOOKUP(C22,Sheet2!$A$3:$H$17,VLOOKUP(B22,Sheet2!$A$25:$C$36,3,0),0)=TRUE),"",VLOOKUP(C22,Sheet2!$A$3:$H$17,VLOOKUP(B22,Sheet2!$A$25:$C$36,3,0),0))</f>
        <v/>
      </c>
    </row>
    <row r="23" spans="1:6" ht="16.2" customHeight="1" x14ac:dyDescent="0.3">
      <c r="A23" s="3"/>
      <c r="B23" s="2" t="s">
        <v>45</v>
      </c>
      <c r="C23" s="3" t="s">
        <v>46</v>
      </c>
      <c r="D23" s="1">
        <f>IF(ISERROR(VLOOKUP(B23,Sheet2!$A$25:$C$36,2,0)=TRUE),0,VLOOKUP(B23,Sheet2!$A$25:$C$36,2,0))</f>
        <v>0</v>
      </c>
      <c r="E23" s="1">
        <f t="shared" si="0"/>
        <v>0</v>
      </c>
      <c r="F23" t="str">
        <f>IF(ISERROR(VLOOKUP(C23,Sheet2!$A$3:$H$17,VLOOKUP(B23,Sheet2!$A$25:$C$36,3,0),0)=TRUE),"",VLOOKUP(C23,Sheet2!$A$3:$H$17,VLOOKUP(B23,Sheet2!$A$25:$C$36,3,0),0))</f>
        <v/>
      </c>
    </row>
    <row r="24" spans="1:6" x14ac:dyDescent="0.3">
      <c r="D24" s="1"/>
      <c r="E24" s="1"/>
    </row>
    <row r="25" spans="1:6" x14ac:dyDescent="0.3">
      <c r="D25" s="1"/>
      <c r="E25" s="1"/>
    </row>
    <row r="26" spans="1:6" x14ac:dyDescent="0.3">
      <c r="D26" s="1"/>
      <c r="E26" s="1">
        <f>SUM(E11:E25)</f>
        <v>0</v>
      </c>
    </row>
    <row r="27" spans="1:6" x14ac:dyDescent="0.3"/>
    <row r="28" spans="1:6" x14ac:dyDescent="0.3"/>
    <row r="29" spans="1:6" x14ac:dyDescent="0.3">
      <c r="A29" t="s">
        <v>13</v>
      </c>
    </row>
    <row r="30" spans="1:6" x14ac:dyDescent="0.3"/>
    <row r="31" spans="1:6" x14ac:dyDescent="0.3">
      <c r="A31" t="s">
        <v>14</v>
      </c>
      <c r="B31" s="2"/>
      <c r="C31" s="2"/>
    </row>
    <row r="32" spans="1:6" x14ac:dyDescent="0.3">
      <c r="A32" t="s">
        <v>15</v>
      </c>
      <c r="B32" s="2"/>
      <c r="C32" s="2"/>
    </row>
    <row r="33" spans="1:4" x14ac:dyDescent="0.3">
      <c r="A33" t="s">
        <v>16</v>
      </c>
      <c r="B33" s="2"/>
      <c r="C33" s="2"/>
    </row>
    <row r="34" spans="1:4" x14ac:dyDescent="0.3"/>
    <row r="35" spans="1:4" x14ac:dyDescent="0.3">
      <c r="A35" t="s">
        <v>17</v>
      </c>
      <c r="B35" s="2"/>
      <c r="C35" s="2"/>
    </row>
    <row r="36" spans="1:4" x14ac:dyDescent="0.3">
      <c r="A36" t="s">
        <v>18</v>
      </c>
      <c r="B36" s="2"/>
      <c r="C36" s="2"/>
    </row>
    <row r="37" spans="1:4" x14ac:dyDescent="0.3"/>
    <row r="38" spans="1:4" x14ac:dyDescent="0.3">
      <c r="A38" t="s">
        <v>44</v>
      </c>
      <c r="B38" s="6"/>
      <c r="C38" s="6"/>
    </row>
    <row r="39" spans="1:4" x14ac:dyDescent="0.3">
      <c r="B39" s="6"/>
      <c r="C39" s="6"/>
    </row>
    <row r="40" spans="1:4" x14ac:dyDescent="0.3">
      <c r="B40" s="6"/>
      <c r="C40" s="6"/>
    </row>
    <row r="41" spans="1:4" x14ac:dyDescent="0.3">
      <c r="B41" s="6"/>
      <c r="C41" s="6"/>
    </row>
    <row r="42" spans="1:4" x14ac:dyDescent="0.3"/>
    <row r="43" spans="1:4" x14ac:dyDescent="0.3">
      <c r="A43" t="s">
        <v>20</v>
      </c>
      <c r="D43" t="s">
        <v>23</v>
      </c>
    </row>
    <row r="44" spans="1:4" x14ac:dyDescent="0.3">
      <c r="A44" t="s">
        <v>21</v>
      </c>
      <c r="D44" t="s">
        <v>19</v>
      </c>
    </row>
    <row r="45" spans="1:4" x14ac:dyDescent="0.3">
      <c r="A45" t="s">
        <v>22</v>
      </c>
    </row>
    <row r="46" spans="1:4" x14ac:dyDescent="0.3"/>
    <row r="47" spans="1:4" x14ac:dyDescent="0.3">
      <c r="A47" t="s">
        <v>4</v>
      </c>
      <c r="C47" s="1">
        <v>10</v>
      </c>
    </row>
    <row r="48" spans="1:4" x14ac:dyDescent="0.3">
      <c r="A48" t="s">
        <v>8</v>
      </c>
      <c r="C48" s="1">
        <v>21.5</v>
      </c>
    </row>
    <row r="49" spans="1:3" x14ac:dyDescent="0.3">
      <c r="A49" t="s">
        <v>6</v>
      </c>
      <c r="C49" s="1">
        <v>22</v>
      </c>
    </row>
    <row r="50" spans="1:3" x14ac:dyDescent="0.3">
      <c r="A50" t="s">
        <v>49</v>
      </c>
      <c r="C50" s="1">
        <v>37</v>
      </c>
    </row>
    <row r="51" spans="1:3" x14ac:dyDescent="0.3">
      <c r="A51" t="s">
        <v>5</v>
      </c>
      <c r="C51" s="1">
        <v>39</v>
      </c>
    </row>
    <row r="52" spans="1:3" x14ac:dyDescent="0.3">
      <c r="A52" t="s">
        <v>11</v>
      </c>
      <c r="C52" s="1">
        <v>27</v>
      </c>
    </row>
    <row r="53" spans="1:3" x14ac:dyDescent="0.3">
      <c r="A53" t="s">
        <v>47</v>
      </c>
      <c r="C53" s="1">
        <v>30</v>
      </c>
    </row>
    <row r="54" spans="1:3" x14ac:dyDescent="0.3">
      <c r="A54" t="s">
        <v>7</v>
      </c>
      <c r="C54" s="1">
        <v>60</v>
      </c>
    </row>
    <row r="55" spans="1:3" x14ac:dyDescent="0.3">
      <c r="A55" t="s">
        <v>48</v>
      </c>
      <c r="C55" s="1">
        <v>63</v>
      </c>
    </row>
    <row r="56" spans="1:3" x14ac:dyDescent="0.3">
      <c r="A56" t="s">
        <v>10</v>
      </c>
      <c r="C56" s="1">
        <v>36</v>
      </c>
    </row>
    <row r="57" spans="1:3" x14ac:dyDescent="0.3">
      <c r="A57" t="s">
        <v>9</v>
      </c>
      <c r="C57" s="1">
        <v>35</v>
      </c>
    </row>
    <row r="58" spans="1:3" hidden="1" x14ac:dyDescent="0.3">
      <c r="A58" t="s">
        <v>10</v>
      </c>
      <c r="B58" s="1">
        <v>36</v>
      </c>
      <c r="C58" s="5">
        <f>+Sheet2!B35</f>
        <v>36</v>
      </c>
    </row>
    <row r="59" spans="1:3" hidden="1" x14ac:dyDescent="0.3">
      <c r="A59" t="s">
        <v>9</v>
      </c>
      <c r="B59" s="1">
        <v>35</v>
      </c>
      <c r="C59" s="5">
        <f>+Sheet2!B36</f>
        <v>35</v>
      </c>
    </row>
    <row r="60" spans="1:3" hidden="1" x14ac:dyDescent="0.3"/>
    <row r="61" spans="1:3" x14ac:dyDescent="0.3"/>
  </sheetData>
  <sheetProtection algorithmName="SHA-512" hashValue="G+WTrb4cufWYwgR6NyN4KEQMFXziiVELZEetpHcjMEmwxWxy0EC0Vecj2G9mV/QfDifjzRHt60U4vbpjh3st9Q==" saltValue="+t7xPe3R4eJm183tp4AubA==" spinCount="100000" sheet="1" objects="1" scenarios="1"/>
  <mergeCells count="3">
    <mergeCell ref="B38:C41"/>
    <mergeCell ref="B2:E3"/>
    <mergeCell ref="B6:E6"/>
  </mergeCells>
  <dataValidations count="2">
    <dataValidation type="list" allowBlank="1" showInputMessage="1" showErrorMessage="1" sqref="C11:C23" xr:uid="{00000000-0002-0000-0000-000000000000}">
      <formula1>maten</formula1>
    </dataValidation>
    <dataValidation type="list" allowBlank="1" showInputMessage="1" showErrorMessage="1" sqref="B11:B23" xr:uid="{00000000-0002-0000-0000-000001000000}">
      <formula1>artikelen</formula1>
    </dataValidation>
  </dataValidations>
  <pageMargins left="0.7" right="0.7" top="0.75" bottom="0.75" header="0.3" footer="0.3"/>
  <pageSetup paperSize="9" scale="88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4A17D-88C1-4D77-9F05-D550951FB376}">
  <dimension ref="A1"/>
  <sheetViews>
    <sheetView zoomScale="90" zoomScaleNormal="90" workbookViewId="0">
      <selection activeCell="N1" sqref="N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"/>
  <sheetViews>
    <sheetView topLeftCell="A20" workbookViewId="0">
      <selection activeCell="B49" sqref="B49"/>
    </sheetView>
  </sheetViews>
  <sheetFormatPr defaultRowHeight="14.4" x14ac:dyDescent="0.3"/>
  <cols>
    <col min="1" max="1" width="28" bestFit="1" customWidth="1"/>
    <col min="2" max="2" width="10.5546875" bestFit="1" customWidth="1"/>
    <col min="3" max="3" width="14.77734375" bestFit="1" customWidth="1"/>
    <col min="7" max="7" width="27.44140625" bestFit="1" customWidth="1"/>
    <col min="8" max="8" width="20.6640625" bestFit="1" customWidth="1"/>
  </cols>
  <sheetData>
    <row r="1" spans="1:8" x14ac:dyDescent="0.3">
      <c r="A1" t="s">
        <v>25</v>
      </c>
    </row>
    <row r="3" spans="1:8" x14ac:dyDescent="0.3">
      <c r="A3" t="s">
        <v>46</v>
      </c>
    </row>
    <row r="4" spans="1:8" x14ac:dyDescent="0.3">
      <c r="A4" t="s">
        <v>42</v>
      </c>
      <c r="B4" t="s">
        <v>34</v>
      </c>
      <c r="G4" t="str">
        <f>$A4&amp;" "&amp;$B4&amp;" "&amp;C4&amp;" "&amp;D4</f>
        <v xml:space="preserve">Sok J Jeugd  </v>
      </c>
    </row>
    <row r="5" spans="1:8" x14ac:dyDescent="0.3">
      <c r="A5" t="s">
        <v>43</v>
      </c>
      <c r="B5" t="s">
        <v>38</v>
      </c>
      <c r="G5" t="str">
        <f>$A5&amp;" "&amp;$B5&amp;" "&amp;C5&amp;" "&amp;D5</f>
        <v xml:space="preserve">Sok S Senior  </v>
      </c>
    </row>
    <row r="6" spans="1:8" x14ac:dyDescent="0.3">
      <c r="A6" t="s">
        <v>31</v>
      </c>
      <c r="B6" t="s">
        <v>34</v>
      </c>
      <c r="C6" t="s">
        <v>36</v>
      </c>
      <c r="D6">
        <v>76</v>
      </c>
      <c r="E6" t="s">
        <v>35</v>
      </c>
      <c r="F6">
        <v>68</v>
      </c>
      <c r="G6" t="str">
        <f>$A6&amp;" "&amp;$B6&amp;" "&amp;C6&amp;" "&amp;D6</f>
        <v>SY Jeugd Borstomvang cm 76</v>
      </c>
      <c r="H6" t="str">
        <f>$A6&amp;" "&amp;$B6&amp;" "&amp;E6&amp;" "&amp;F6</f>
        <v>SY Jeugd Heup cm 68</v>
      </c>
    </row>
    <row r="7" spans="1:8" x14ac:dyDescent="0.3">
      <c r="A7" t="s">
        <v>32</v>
      </c>
      <c r="B7" t="s">
        <v>34</v>
      </c>
      <c r="C7" t="s">
        <v>36</v>
      </c>
      <c r="D7">
        <v>81</v>
      </c>
      <c r="E7" t="s">
        <v>35</v>
      </c>
      <c r="F7">
        <v>71</v>
      </c>
      <c r="G7" t="str">
        <f t="shared" ref="G7:G17" si="0">$A7&amp;" "&amp;$B7&amp;" "&amp;C7&amp;" "&amp;D7</f>
        <v>MY Jeugd Borstomvang cm 81</v>
      </c>
      <c r="H7" t="str">
        <f t="shared" ref="H7:H17" si="1">$A7&amp;" "&amp;$B7&amp;" "&amp;E7&amp;" "&amp;F7</f>
        <v>MY Jeugd Heup cm 71</v>
      </c>
    </row>
    <row r="8" spans="1:8" x14ac:dyDescent="0.3">
      <c r="A8" t="s">
        <v>33</v>
      </c>
      <c r="B8" t="s">
        <v>34</v>
      </c>
      <c r="C8" t="s">
        <v>36</v>
      </c>
      <c r="D8">
        <v>86</v>
      </c>
      <c r="E8" t="s">
        <v>35</v>
      </c>
      <c r="F8">
        <v>74</v>
      </c>
      <c r="G8" t="str">
        <f t="shared" si="0"/>
        <v>LY Jeugd Borstomvang cm 86</v>
      </c>
      <c r="H8" t="str">
        <f t="shared" si="1"/>
        <v>LY Jeugd Heup cm 74</v>
      </c>
    </row>
    <row r="9" spans="1:8" x14ac:dyDescent="0.3">
      <c r="A9" t="s">
        <v>26</v>
      </c>
      <c r="B9" t="s">
        <v>34</v>
      </c>
      <c r="C9" t="s">
        <v>36</v>
      </c>
      <c r="D9">
        <v>91</v>
      </c>
      <c r="E9" t="s">
        <v>35</v>
      </c>
      <c r="F9">
        <v>76</v>
      </c>
      <c r="G9" t="str">
        <f t="shared" si="0"/>
        <v>XS Jeugd Borstomvang cm 91</v>
      </c>
      <c r="H9" t="str">
        <f t="shared" si="1"/>
        <v>XS Jeugd Heup cm 76</v>
      </c>
    </row>
    <row r="10" spans="1:8" x14ac:dyDescent="0.3">
      <c r="A10" t="s">
        <v>30</v>
      </c>
      <c r="B10" t="s">
        <v>38</v>
      </c>
      <c r="C10" t="s">
        <v>36</v>
      </c>
      <c r="D10">
        <v>96</v>
      </c>
      <c r="E10" t="s">
        <v>35</v>
      </c>
      <c r="F10">
        <v>81</v>
      </c>
      <c r="G10" t="str">
        <f t="shared" si="0"/>
        <v>S Senior Borstomvang cm 96</v>
      </c>
      <c r="H10" t="str">
        <f t="shared" si="1"/>
        <v>S Senior Heup cm 81</v>
      </c>
    </row>
    <row r="11" spans="1:8" x14ac:dyDescent="0.3">
      <c r="A11" t="s">
        <v>29</v>
      </c>
      <c r="B11" t="s">
        <v>38</v>
      </c>
      <c r="C11" t="s">
        <v>36</v>
      </c>
      <c r="D11">
        <v>102</v>
      </c>
      <c r="E11" t="s">
        <v>35</v>
      </c>
      <c r="F11">
        <v>86</v>
      </c>
      <c r="G11" t="str">
        <f t="shared" si="0"/>
        <v>M Senior Borstomvang cm 102</v>
      </c>
      <c r="H11" t="str">
        <f t="shared" si="1"/>
        <v>M Senior Heup cm 86</v>
      </c>
    </row>
    <row r="12" spans="1:8" x14ac:dyDescent="0.3">
      <c r="A12" t="s">
        <v>28</v>
      </c>
      <c r="B12" t="s">
        <v>38</v>
      </c>
      <c r="C12" t="s">
        <v>36</v>
      </c>
      <c r="D12">
        <v>107</v>
      </c>
      <c r="E12" t="s">
        <v>35</v>
      </c>
      <c r="F12">
        <v>91</v>
      </c>
      <c r="G12" t="str">
        <f t="shared" si="0"/>
        <v>L Senior Borstomvang cm 107</v>
      </c>
      <c r="H12" t="str">
        <f t="shared" si="1"/>
        <v>L Senior Heup cm 91</v>
      </c>
    </row>
    <row r="13" spans="1:8" x14ac:dyDescent="0.3">
      <c r="A13" t="s">
        <v>27</v>
      </c>
      <c r="B13" t="s">
        <v>38</v>
      </c>
      <c r="C13" t="s">
        <v>36</v>
      </c>
      <c r="D13">
        <v>112</v>
      </c>
      <c r="E13" t="s">
        <v>35</v>
      </c>
      <c r="F13">
        <v>96</v>
      </c>
      <c r="G13" t="str">
        <f t="shared" si="0"/>
        <v>XL Senior Borstomvang cm 112</v>
      </c>
      <c r="H13" t="str">
        <f t="shared" si="1"/>
        <v>XL Senior Heup cm 96</v>
      </c>
    </row>
    <row r="14" spans="1:8" x14ac:dyDescent="0.3">
      <c r="A14" t="s">
        <v>37</v>
      </c>
      <c r="B14" t="s">
        <v>38</v>
      </c>
      <c r="C14" t="s">
        <v>36</v>
      </c>
      <c r="D14">
        <v>117</v>
      </c>
      <c r="E14" t="s">
        <v>35</v>
      </c>
      <c r="F14">
        <v>101</v>
      </c>
      <c r="G14" t="str">
        <f t="shared" si="0"/>
        <v>2XL Senior Borstomvang cm 117</v>
      </c>
      <c r="H14" t="str">
        <f t="shared" si="1"/>
        <v>2XL Senior Heup cm 101</v>
      </c>
    </row>
    <row r="15" spans="1:8" x14ac:dyDescent="0.3">
      <c r="A15" t="s">
        <v>39</v>
      </c>
      <c r="B15" t="s">
        <v>38</v>
      </c>
      <c r="C15" t="s">
        <v>36</v>
      </c>
      <c r="D15">
        <v>122</v>
      </c>
      <c r="E15" t="s">
        <v>35</v>
      </c>
      <c r="F15">
        <v>107</v>
      </c>
      <c r="G15" t="str">
        <f t="shared" si="0"/>
        <v>3XL Senior Borstomvang cm 122</v>
      </c>
      <c r="H15" t="str">
        <f t="shared" si="1"/>
        <v>3XL Senior Heup cm 107</v>
      </c>
    </row>
    <row r="16" spans="1:8" x14ac:dyDescent="0.3">
      <c r="A16" t="s">
        <v>40</v>
      </c>
      <c r="B16" t="s">
        <v>38</v>
      </c>
      <c r="C16" t="s">
        <v>36</v>
      </c>
      <c r="D16">
        <v>127</v>
      </c>
      <c r="E16" t="s">
        <v>35</v>
      </c>
      <c r="F16">
        <v>112</v>
      </c>
      <c r="G16" t="str">
        <f t="shared" si="0"/>
        <v>4XL Senior Borstomvang cm 127</v>
      </c>
      <c r="H16" t="str">
        <f t="shared" si="1"/>
        <v>4XL Senior Heup cm 112</v>
      </c>
    </row>
    <row r="17" spans="1:8" x14ac:dyDescent="0.3">
      <c r="A17" t="s">
        <v>41</v>
      </c>
      <c r="B17" t="s">
        <v>38</v>
      </c>
      <c r="C17" t="s">
        <v>36</v>
      </c>
      <c r="D17">
        <v>132</v>
      </c>
      <c r="E17" t="s">
        <v>35</v>
      </c>
      <c r="F17">
        <v>117</v>
      </c>
      <c r="G17" t="str">
        <f t="shared" si="0"/>
        <v>5XL Senior Borstomvang cm 132</v>
      </c>
      <c r="H17" t="str">
        <f t="shared" si="1"/>
        <v>5XL Senior Heup cm 117</v>
      </c>
    </row>
    <row r="25" spans="1:8" x14ac:dyDescent="0.3">
      <c r="A25" t="s">
        <v>45</v>
      </c>
      <c r="B25" s="1"/>
    </row>
    <row r="26" spans="1:8" x14ac:dyDescent="0.3">
      <c r="A26" t="s">
        <v>4</v>
      </c>
      <c r="B26" s="1">
        <v>10</v>
      </c>
      <c r="C26">
        <v>7</v>
      </c>
    </row>
    <row r="27" spans="1:8" x14ac:dyDescent="0.3">
      <c r="A27" t="s">
        <v>8</v>
      </c>
      <c r="B27" s="1">
        <v>21.5</v>
      </c>
      <c r="C27">
        <v>8</v>
      </c>
    </row>
    <row r="28" spans="1:8" x14ac:dyDescent="0.3">
      <c r="A28" t="s">
        <v>6</v>
      </c>
      <c r="B28" s="1">
        <v>22</v>
      </c>
      <c r="C28">
        <v>7</v>
      </c>
    </row>
    <row r="29" spans="1:8" ht="11.4" customHeight="1" x14ac:dyDescent="0.3">
      <c r="A29" t="s">
        <v>49</v>
      </c>
      <c r="B29" s="1">
        <v>37</v>
      </c>
      <c r="C29">
        <v>7</v>
      </c>
    </row>
    <row r="30" spans="1:8" x14ac:dyDescent="0.3">
      <c r="A30" t="s">
        <v>5</v>
      </c>
      <c r="B30" s="1">
        <v>39</v>
      </c>
      <c r="C30">
        <v>7</v>
      </c>
    </row>
    <row r="31" spans="1:8" x14ac:dyDescent="0.3">
      <c r="A31" t="s">
        <v>11</v>
      </c>
      <c r="B31" s="1">
        <v>27</v>
      </c>
      <c r="C31">
        <v>8</v>
      </c>
    </row>
    <row r="32" spans="1:8" x14ac:dyDescent="0.3">
      <c r="A32" t="s">
        <v>47</v>
      </c>
      <c r="B32" s="1">
        <v>30</v>
      </c>
      <c r="C32">
        <v>8</v>
      </c>
    </row>
    <row r="33" spans="1:3" x14ac:dyDescent="0.3">
      <c r="A33" t="s">
        <v>7</v>
      </c>
      <c r="B33" s="1">
        <v>60</v>
      </c>
      <c r="C33">
        <v>7</v>
      </c>
    </row>
    <row r="34" spans="1:3" x14ac:dyDescent="0.3">
      <c r="A34" t="s">
        <v>48</v>
      </c>
      <c r="B34" s="1">
        <v>63</v>
      </c>
      <c r="C34">
        <v>7</v>
      </c>
    </row>
    <row r="35" spans="1:3" x14ac:dyDescent="0.3">
      <c r="A35" t="s">
        <v>10</v>
      </c>
      <c r="B35" s="1">
        <v>36</v>
      </c>
    </row>
    <row r="36" spans="1:3" x14ac:dyDescent="0.3">
      <c r="A36" t="s">
        <v>9</v>
      </c>
      <c r="B36" s="1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Bestelformulier</vt:lpstr>
      <vt:lpstr>Product portfolio</vt:lpstr>
      <vt:lpstr>Sheet2</vt:lpstr>
      <vt:lpstr>artikelen</vt:lpstr>
      <vt:lpstr>js</vt:lpstr>
      <vt:lpstr>maten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 Wijten</dc:creator>
  <cp:lastModifiedBy>Ad Wijten</cp:lastModifiedBy>
  <cp:lastPrinted>2018-01-14T18:33:44Z</cp:lastPrinted>
  <dcterms:created xsi:type="dcterms:W3CDTF">2017-12-20T18:56:43Z</dcterms:created>
  <dcterms:modified xsi:type="dcterms:W3CDTF">2018-10-01T19:25:35Z</dcterms:modified>
</cp:coreProperties>
</file>